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120" windowWidth="12105" windowHeight="9315" activeTab="0"/>
  </bookViews>
  <sheets>
    <sheet name="Contact-Info" sheetId="1" r:id="rId1"/>
    <sheet name="SiteSurveyNotes" sheetId="2" r:id="rId2"/>
  </sheets>
  <definedNames>
    <definedName name="_xlnm.Print_Area" localSheetId="0">'Contact-Info'!$A$1:$P$49</definedName>
  </definedNames>
  <calcPr fullCalcOnLoad="1"/>
</workbook>
</file>

<file path=xl/sharedStrings.xml><?xml version="1.0" encoding="utf-8"?>
<sst xmlns="http://schemas.openxmlformats.org/spreadsheetml/2006/main" count="442" uniqueCount="292">
  <si>
    <t>PAMENE</t>
  </si>
  <si>
    <t>NiceFlat</t>
  </si>
  <si>
    <t>CatalinaPk</t>
  </si>
  <si>
    <t>Biosphere</t>
  </si>
  <si>
    <t>Mt.Bigelow</t>
  </si>
  <si>
    <t>Vis.</t>
  </si>
  <si>
    <t>Wifi</t>
  </si>
  <si>
    <t>RF</t>
  </si>
  <si>
    <t>Not from ground</t>
  </si>
  <si>
    <t>Good, LowSNR</t>
  </si>
  <si>
    <t>OK</t>
  </si>
  <si>
    <t>Mt.Lemon</t>
  </si>
  <si>
    <t>Flux</t>
  </si>
  <si>
    <t>x</t>
  </si>
  <si>
    <t>very good</t>
  </si>
  <si>
    <t>Good</t>
  </si>
  <si>
    <t>Comm-Tower</t>
  </si>
  <si>
    <t>Observatory</t>
  </si>
  <si>
    <t>Yes, per Joe</t>
  </si>
  <si>
    <t>No-Link-Up</t>
  </si>
  <si>
    <t>reasonable</t>
  </si>
  <si>
    <t>poor</t>
  </si>
  <si>
    <t>maybe?</t>
  </si>
  <si>
    <t>Dome/Tower</t>
  </si>
  <si>
    <t>maybe</t>
  </si>
  <si>
    <t>yes</t>
  </si>
  <si>
    <t>probable</t>
  </si>
  <si>
    <t>-</t>
  </si>
  <si>
    <t>32:34.304</t>
  </si>
  <si>
    <t>110:42.401</t>
  </si>
  <si>
    <t>32:30.242</t>
  </si>
  <si>
    <t>110:40.772</t>
  </si>
  <si>
    <t>32:18.200</t>
  </si>
  <si>
    <t>110:36.704</t>
  </si>
  <si>
    <t>32:20.670</t>
  </si>
  <si>
    <t>110:56.754</t>
  </si>
  <si>
    <t>32:25.931</t>
  </si>
  <si>
    <t>110:55.372</t>
  </si>
  <si>
    <t>32:28.711</t>
  </si>
  <si>
    <t>110:53.026</t>
  </si>
  <si>
    <t>32:31.199</t>
  </si>
  <si>
    <t>110:53.050</t>
  </si>
  <si>
    <t>coverage?</t>
  </si>
  <si>
    <t>Cell</t>
  </si>
  <si>
    <t>?</t>
  </si>
  <si>
    <t>Met1   Molino Basin</t>
  </si>
  <si>
    <t>Lat</t>
  </si>
  <si>
    <t>Lon</t>
  </si>
  <si>
    <t>32:20.165</t>
  </si>
  <si>
    <t>110:41.705</t>
  </si>
  <si>
    <t>32:27.832</t>
  </si>
  <si>
    <t>110:37.392</t>
  </si>
  <si>
    <t>PAMNW  Charouleau</t>
  </si>
  <si>
    <t>CuPIDO Site Survey Summary</t>
  </si>
  <si>
    <t>32:25.001</t>
  </si>
  <si>
    <t>110:43.529</t>
  </si>
  <si>
    <t>Mt Bigelow Tower =</t>
  </si>
  <si>
    <t>Elev</t>
  </si>
  <si>
    <t>PAMW     Golder Ranch</t>
  </si>
  <si>
    <t>PAMSW    Pima Canyon</t>
  </si>
  <si>
    <t>PAMN    Campo Bonito</t>
  </si>
  <si>
    <t>IridiumPhoneCostEstimator</t>
  </si>
  <si>
    <t>Related Info:</t>
  </si>
  <si>
    <t>Spreadsheet to help determine the cost impact to the Field Deployment Pool.</t>
  </si>
  <si>
    <t>T.B.D. This site will be moved, per Joe, to somewhere on the State Public lands to approx. the S.E. of the Biosphere.</t>
  </si>
  <si>
    <t>Misc. Comments</t>
  </si>
  <si>
    <t>Location</t>
  </si>
  <si>
    <t>Type</t>
  </si>
  <si>
    <t>Per Joe.       But this location is going to be moved because the basin could block Sonde-RF</t>
  </si>
  <si>
    <t>Per Joe.   We did not see this site during the site survey in Sept.</t>
  </si>
  <si>
    <t>PAMSSE   Redington</t>
  </si>
  <si>
    <t>State Trust Land</t>
  </si>
  <si>
    <t>T-11S,R-17E,S-20</t>
  </si>
  <si>
    <t>Basic</t>
  </si>
  <si>
    <t>T-11S,R-16E,S-2</t>
  </si>
  <si>
    <t>T-11S,R-14E,S-14</t>
  </si>
  <si>
    <t>Campo Bonito</t>
  </si>
  <si>
    <t>32:34.303</t>
  </si>
  <si>
    <t>Coronado Nat'l Forest</t>
  </si>
  <si>
    <t>110:36.709</t>
  </si>
  <si>
    <t>T-13S,R-17E,S-16</t>
  </si>
  <si>
    <t>Catalina State Park</t>
  </si>
  <si>
    <t>Park Manager Neil Donkersley 520-628-5798 ndonkersley@pr.state.az.us   Have verbal permission per Joe</t>
  </si>
  <si>
    <t>Golder Ranch</t>
  </si>
  <si>
    <t>Bill Dowdle, Director of Natural Resources Division of AZ Land Dept.  602-542-2119 bdowdle@land.az.gov</t>
  </si>
  <si>
    <t>Township / Range / Section</t>
  </si>
  <si>
    <t>Contact Info</t>
  </si>
  <si>
    <t>Agency / Authority</t>
  </si>
  <si>
    <t>Univ. of Arizona</t>
  </si>
  <si>
    <t>NE</t>
  </si>
  <si>
    <t>ENE</t>
  </si>
  <si>
    <t>WNW</t>
  </si>
  <si>
    <t xml:space="preserve">N </t>
  </si>
  <si>
    <t xml:space="preserve">SSE </t>
  </si>
  <si>
    <t>W</t>
  </si>
  <si>
    <t>SW</t>
  </si>
  <si>
    <t>S</t>
  </si>
  <si>
    <t>NNW</t>
  </si>
  <si>
    <t>E</t>
  </si>
  <si>
    <t>T-10S, R-14E, Sec 13, Pcl 305-32-002E3</t>
  </si>
  <si>
    <t>110:55.331</t>
  </si>
  <si>
    <t>32:25.928</t>
  </si>
  <si>
    <t>T-11S, R-14E, S-33</t>
  </si>
  <si>
    <t>T-10S,R-16E,S-9</t>
  </si>
  <si>
    <t>32:30.243</t>
  </si>
  <si>
    <t>T-12S,R-17E,S-3</t>
  </si>
  <si>
    <t>T-12S,R-16E,S-33</t>
  </si>
  <si>
    <t>Private Owner: Joseph L. Goff</t>
  </si>
  <si>
    <t>CUPIDO06 Sites</t>
  </si>
  <si>
    <t>Basic STAKED</t>
  </si>
  <si>
    <t>Formal approval</t>
  </si>
  <si>
    <t>Verbal approval</t>
  </si>
  <si>
    <t>Rejected</t>
  </si>
  <si>
    <t>No contact yet made</t>
  </si>
  <si>
    <t>Site Name - Pictures</t>
  </si>
  <si>
    <t>32: 20.440</t>
  </si>
  <si>
    <t>110: 42.897</t>
  </si>
  <si>
    <t>Site</t>
  </si>
  <si>
    <t>GPS Name</t>
  </si>
  <si>
    <t>CUS-BUG</t>
  </si>
  <si>
    <t>32:27.855</t>
  </si>
  <si>
    <t>110:37.400</t>
  </si>
  <si>
    <t>CUENE-DVSM</t>
  </si>
  <si>
    <t>Basic STAKED 1/10/06</t>
  </si>
  <si>
    <t>Basic STAKED 1/11/06</t>
  </si>
  <si>
    <t>CUE-LONEHL</t>
  </si>
  <si>
    <t>32: 24.716</t>
  </si>
  <si>
    <t>110: 35.517</t>
  </si>
  <si>
    <t>110: 51.172</t>
  </si>
  <si>
    <t>32: 33.661</t>
  </si>
  <si>
    <r>
      <t>Davis Mesa</t>
    </r>
    <r>
      <rPr>
        <sz val="9"/>
        <rFont val="Arial"/>
        <family val="0"/>
      </rPr>
      <t xml:space="preserve"> 4120ft CUENE1-7</t>
    </r>
  </si>
  <si>
    <r>
      <t>Rancho Solano -</t>
    </r>
    <r>
      <rPr>
        <sz val="9"/>
        <rFont val="Arial"/>
        <family val="2"/>
      </rPr>
      <t>CUNNW1-4</t>
    </r>
  </si>
  <si>
    <t>CUNNWRCHSL</t>
  </si>
  <si>
    <r>
      <t>Flux</t>
    </r>
    <r>
      <rPr>
        <sz val="9"/>
        <rFont val="Arial"/>
        <family val="0"/>
      </rPr>
      <t xml:space="preserve"> STAKED</t>
    </r>
  </si>
  <si>
    <r>
      <t>Flux</t>
    </r>
    <r>
      <rPr>
        <sz val="9"/>
        <rFont val="Arial"/>
        <family val="0"/>
      </rPr>
      <t xml:space="preserve"> STAKED 1/11/06</t>
    </r>
  </si>
  <si>
    <r>
      <t>Flux</t>
    </r>
    <r>
      <rPr>
        <sz val="9"/>
        <rFont val="Arial"/>
        <family val="0"/>
      </rPr>
      <t xml:space="preserve"> STAKED 1/12/06</t>
    </r>
  </si>
  <si>
    <t>Buzz Osterman 520-388-8300 - Jim Sutton -479-7725 - Bonnie Stolp -388-8430 (research permits) - Josh Taiz -749-7703, or -8700</t>
  </si>
  <si>
    <t>Joe Goff 520-825-3491 (home in mornings)</t>
  </si>
  <si>
    <t>Josh Taiz 520-749-7703 or -8700 (see N or Site 1)</t>
  </si>
  <si>
    <r>
      <t>Catalina</t>
    </r>
    <r>
      <rPr>
        <sz val="9"/>
        <rFont val="Arial"/>
        <family val="0"/>
      </rPr>
      <t xml:space="preserve"> (by Water Tower)</t>
    </r>
  </si>
  <si>
    <t>Development, Bill Rowe or Joe Goff</t>
  </si>
  <si>
    <r>
      <t>Pusch Ridge Archery</t>
    </r>
    <r>
      <rPr>
        <sz val="9"/>
        <rFont val="Arial"/>
        <family val="0"/>
      </rPr>
      <t xml:space="preserve">, </t>
    </r>
  </si>
  <si>
    <t>T-12S,R14-E,S-30</t>
  </si>
  <si>
    <t>The PAM-III stations will provide measurements of wind, temperature, humidity, pressure, net radiation, and precipitation. At flux sites, fluxes will be measured by means of high-frequency temperature and humidity sensors, and a 3D sonic anemometer. These sites will house a UV absorption hygrometer, IR H2O/CO2 analyzer, prop-vane anemometer, hygrothermometer, pressure sensor, net radiometer, pyranometer, pyrgeometer, surface temperature sensor, soil temperature sensor, soil moisture and precipitation. Five minute averaged observations will be provided in real time and raw data at 20 Hz will be recorded via data loggers at each station and will be available for post field phase processing. </t>
  </si>
  <si>
    <t>From Joe Zehnder's: Cumulus Photogrammetric, In-situ and Doppler Observations (CuPIDO) Scientific Overview Document:</t>
  </si>
  <si>
    <t>TRH</t>
  </si>
  <si>
    <t>RMY</t>
  </si>
  <si>
    <t>PTB220</t>
  </si>
  <si>
    <t>Rnet</t>
  </si>
  <si>
    <t>Sonic</t>
  </si>
  <si>
    <t>Krypton</t>
  </si>
  <si>
    <t>4-component</t>
  </si>
  <si>
    <t>Tsoil, Hft, Echo, IRT</t>
  </si>
  <si>
    <t>Precip</t>
  </si>
  <si>
    <t>32: 21.328</t>
  </si>
  <si>
    <t>110: 57.526</t>
  </si>
  <si>
    <t>N/A</t>
  </si>
  <si>
    <t xml:space="preserve"> Negtns underway</t>
  </si>
  <si>
    <t>ISFF BASE</t>
  </si>
  <si>
    <t>Bellota (bayota, hard o) Ranch</t>
  </si>
  <si>
    <t>Leased to private landowner from USFS</t>
  </si>
  <si>
    <t>Bill Rowe, managing the development but on Joe Golder property</t>
  </si>
  <si>
    <t>Permission Contract Status</t>
  </si>
  <si>
    <t>See pictures online at: http://www.atd.ucar.edu/isf/projects/CUPIDO06/isff/</t>
  </si>
  <si>
    <t>Rita/Bob Cotes 520-296-6275 and USFS</t>
  </si>
  <si>
    <t>-----</t>
  </si>
  <si>
    <t>None</t>
  </si>
  <si>
    <t xml:space="preserve"> #</t>
  </si>
  <si>
    <t>#</t>
  </si>
  <si>
    <t>Complete</t>
  </si>
  <si>
    <r>
      <t>Lone Hill</t>
    </r>
    <r>
      <rPr>
        <sz val="9"/>
        <rFont val="Arial"/>
        <family val="0"/>
      </rPr>
      <t xml:space="preserve"> 3812ft  CUE0-5</t>
    </r>
  </si>
  <si>
    <t>Stratton Canyon</t>
  </si>
  <si>
    <t>U Arizona Ag Campus</t>
  </si>
  <si>
    <t>Stephen Husman, 520-621-3246, 520-429-2760(cell) husman@ag.arizona.edu. John Bauer, Networking, bauerj@ag.arizona.edu</t>
  </si>
  <si>
    <t>Trailer/ground storage</t>
  </si>
  <si>
    <t>Josh Taiz (see Site 1)</t>
  </si>
  <si>
    <r>
      <t>Bug Springs</t>
    </r>
    <r>
      <rPr>
        <sz val="9"/>
        <rFont val="Arial"/>
        <family val="0"/>
      </rPr>
      <t xml:space="preserve"> 5081 ft - CUS1-8</t>
    </r>
  </si>
  <si>
    <t>a</t>
  </si>
  <si>
    <t>b</t>
  </si>
  <si>
    <t>c</t>
  </si>
  <si>
    <t>d</t>
  </si>
  <si>
    <t>e</t>
  </si>
  <si>
    <t>f</t>
  </si>
  <si>
    <t>g</t>
  </si>
  <si>
    <t>h</t>
  </si>
  <si>
    <t>i</t>
  </si>
  <si>
    <t>j</t>
  </si>
  <si>
    <t>k</t>
  </si>
  <si>
    <t>l</t>
  </si>
  <si>
    <t>m</t>
  </si>
  <si>
    <t>n</t>
  </si>
  <si>
    <t>Height</t>
  </si>
  <si>
    <t>Grnd</t>
  </si>
  <si>
    <t>5 min</t>
  </si>
  <si>
    <t>RH</t>
  </si>
  <si>
    <t>Wind direction/speed</t>
  </si>
  <si>
    <t>Barometric pressure</t>
  </si>
  <si>
    <t>Net radiation</t>
  </si>
  <si>
    <t>Precipitation</t>
  </si>
  <si>
    <t>Comms</t>
  </si>
  <si>
    <t>Temperature</t>
  </si>
  <si>
    <t>Soil temperature</t>
  </si>
  <si>
    <t>Soil moisture</t>
  </si>
  <si>
    <t>4 component radiation</t>
  </si>
  <si>
    <t>IR temperature</t>
  </si>
  <si>
    <t>Krypton hygrometer</t>
  </si>
  <si>
    <t>o</t>
  </si>
  <si>
    <t>Soil heat capacity</t>
  </si>
  <si>
    <t>Soil heat flux</t>
  </si>
  <si>
    <t>Total</t>
  </si>
  <si>
    <t>Sonic anemometer</t>
  </si>
  <si>
    <t>CSAT3</t>
  </si>
  <si>
    <t>ECHO</t>
  </si>
  <si>
    <t>Hft</t>
  </si>
  <si>
    <t>TP01</t>
  </si>
  <si>
    <t>see (a)</t>
  </si>
  <si>
    <t>REBS</t>
  </si>
  <si>
    <t>MicMet</t>
  </si>
  <si>
    <t>Rate (Hz)</t>
  </si>
  <si>
    <t>T Bucket</t>
  </si>
  <si>
    <t>per tip</t>
  </si>
  <si>
    <t>Nominal GOES Pointing Angle to East at 75 deg:   126.8-deg az., 36.4-deg el.</t>
  </si>
  <si>
    <t>T.2m</t>
  </si>
  <si>
    <t>RH.2m</t>
  </si>
  <si>
    <t>Additional instruments at flux towers (NE, ENE, SSE and NNW)</t>
  </si>
  <si>
    <t>Suite of instruments on the six (6) PAM (or Basic) sites (N, E, S, SW, W, WNW) AND the four (4) flux towers</t>
  </si>
  <si>
    <t>Dir/Spd.10m</t>
  </si>
  <si>
    <t>P.2m</t>
  </si>
  <si>
    <t>raina/r</t>
  </si>
  <si>
    <t xml:space="preserve"> ID (.n, .ne, .ene, .e, .sse, .s, .sw, .w, .wnw, .nnw</t>
  </si>
  <si>
    <t>Tsoil</t>
  </si>
  <si>
    <t>Qsoil</t>
  </si>
  <si>
    <t>Gsoil</t>
  </si>
  <si>
    <t>Cvsoil</t>
  </si>
  <si>
    <t>Tsfc</t>
  </si>
  <si>
    <t>h2o.7m</t>
  </si>
  <si>
    <t>per table</t>
  </si>
  <si>
    <t>TOTAL</t>
  </si>
  <si>
    <t>Total number of meteorological variables measured</t>
  </si>
  <si>
    <t>Comments</t>
  </si>
  <si>
    <t>Cattle fence needed?</t>
  </si>
  <si>
    <t>Y</t>
  </si>
  <si>
    <t>Equip- ment</t>
  </si>
  <si>
    <t>IRT</t>
  </si>
  <si>
    <t>Vai 50Y T/RH</t>
  </si>
  <si>
    <t>g.1</t>
  </si>
  <si>
    <t>g.2</t>
  </si>
  <si>
    <t>GOES</t>
  </si>
  <si>
    <t>GPS</t>
  </si>
  <si>
    <t>Box</t>
  </si>
  <si>
    <t>RM Yng</t>
  </si>
  <si>
    <t>Sonic orientation</t>
  </si>
  <si>
    <t>Power/Temperature monitoring</t>
  </si>
  <si>
    <t>Thermist</t>
  </si>
  <si>
    <t>Joe Zehnder Cell Phone: 480-216-8118</t>
  </si>
  <si>
    <t>Can be used for spares if needed</t>
  </si>
  <si>
    <t>N</t>
  </si>
  <si>
    <t>Tunnel calibrations</t>
  </si>
  <si>
    <t>Data through T/RHs</t>
  </si>
  <si>
    <t>Inventory - for NIDS timestamps</t>
  </si>
  <si>
    <t>Additional instrument at SSE</t>
  </si>
  <si>
    <t>p</t>
  </si>
  <si>
    <t>LiCor7500 CO2/H2O</t>
  </si>
  <si>
    <t>Licor</t>
  </si>
  <si>
    <t>co2.,h2o.6m</t>
  </si>
  <si>
    <t>Final in mail</t>
  </si>
  <si>
    <t>Delayed until ~12 June</t>
  </si>
  <si>
    <t>180 (LiCor here)</t>
  </si>
  <si>
    <t>V3.0 software for max T resolution</t>
  </si>
  <si>
    <t>V.batt</t>
  </si>
  <si>
    <t>Rnet.2m</t>
  </si>
  <si>
    <t>u, v, w, tc,spd,dir.7m</t>
  </si>
  <si>
    <t>Set boom 1m below sonic with LiCor facing upwards (the krypton stays)</t>
  </si>
  <si>
    <t>2 SOADs? V.batt on PAMs run through T/RHs. 1 batt/1 solar panel at PAMs, 2/2 at 3 of the flux sites (NE, ENE and NNW) and 3/3 at the LiCor supplemented flux site (SSE).</t>
  </si>
  <si>
    <t>Eppley</t>
  </si>
  <si>
    <t>All Eppley</t>
  </si>
  <si>
    <t>g.3</t>
  </si>
  <si>
    <t>memory</t>
  </si>
  <si>
    <t>4Gb/512Mb</t>
  </si>
  <si>
    <t>4Gb memory sticks at flux sites (4), 512 Mb sticks at PAM sites</t>
  </si>
  <si>
    <t>Calibrate all</t>
  </si>
  <si>
    <t>Set up as in T-REX but 2.6cm path</t>
  </si>
  <si>
    <t>On T-post 2 m agl/Bring spare domes</t>
  </si>
  <si>
    <t>IRT run through T/RHs at flux sites</t>
  </si>
  <si>
    <t>Use one PTB200, spot check</t>
  </si>
  <si>
    <t>Calibration status</t>
  </si>
  <si>
    <t>Yes</t>
  </si>
  <si>
    <t>TBD</t>
  </si>
  <si>
    <t>5 yes, 5 no</t>
  </si>
  <si>
    <t>Nearly complete</t>
  </si>
  <si>
    <t>Check GOES cabling, take all for spares, will use 3 1200s, 3 120s and 3 110s. Send float(5 bytes).</t>
  </si>
  <si>
    <t>Updated 6 June 2006 by Poulos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</si>
</sst>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Yes&quot;;&quot;Yes&quot;;&quot;No&quot;"/>
    <numFmt numFmtId="167" formatCode="&quot;True&quot;;&quot;True&quot;;&quot;False&quot;"/>
    <numFmt numFmtId="168" formatCode="&quot;On&quot;;&quot;On&quot;;&quot;Off&quot;"/>
    <numFmt numFmtId="169" formatCode="[$€-2]\ #,##0.00_);[Red]\([$€-2]\ #,##0.00\)"/>
  </numFmts>
  <fonts count="13">
    <font>
      <sz val="10"/>
      <name val="Arial"/>
      <family val="0"/>
    </font>
    <font>
      <sz val="8"/>
      <name val="Arial"/>
      <family val="0"/>
    </font>
    <font>
      <b/>
      <sz val="16"/>
      <name val="Arial"/>
      <family val="2"/>
    </font>
    <font>
      <b/>
      <sz val="10"/>
      <name val="Arial"/>
      <family val="2"/>
    </font>
    <font>
      <i/>
      <sz val="10"/>
      <name val="Arial"/>
      <family val="2"/>
    </font>
    <font>
      <u val="single"/>
      <sz val="10"/>
      <color indexed="12"/>
      <name val="Arial"/>
      <family val="0"/>
    </font>
    <font>
      <sz val="9"/>
      <name val="Arial"/>
      <family val="0"/>
    </font>
    <font>
      <b/>
      <sz val="12"/>
      <name val="Arial"/>
      <family val="2"/>
    </font>
    <font>
      <b/>
      <sz val="9"/>
      <name val="Arial"/>
      <family val="2"/>
    </font>
    <font>
      <b/>
      <sz val="18"/>
      <name val="Arial"/>
      <family val="2"/>
    </font>
    <font>
      <u val="single"/>
      <sz val="10"/>
      <color indexed="36"/>
      <name val="Arial"/>
      <family val="0"/>
    </font>
    <font>
      <sz val="12"/>
      <name val="Arial"/>
      <family val="0"/>
    </font>
    <font>
      <sz val="12"/>
      <name val="Arial Unicode MS"/>
      <family val="2"/>
    </font>
  </fonts>
  <fills count="7">
    <fill>
      <patternFill/>
    </fill>
    <fill>
      <patternFill patternType="gray125"/>
    </fill>
    <fill>
      <patternFill patternType="solid">
        <fgColor indexed="17"/>
        <bgColor indexed="64"/>
      </patternFill>
    </fill>
    <fill>
      <patternFill patternType="solid">
        <fgColor indexed="50"/>
        <bgColor indexed="64"/>
      </patternFill>
    </fill>
    <fill>
      <patternFill patternType="solid">
        <fgColor indexed="13"/>
        <bgColor indexed="64"/>
      </patternFill>
    </fill>
    <fill>
      <patternFill patternType="solid">
        <fgColor indexed="10"/>
        <bgColor indexed="64"/>
      </patternFill>
    </fill>
    <fill>
      <patternFill patternType="solid">
        <fgColor indexed="53"/>
        <bgColor indexed="64"/>
      </patternFill>
    </fill>
  </fills>
  <borders count="13">
    <border>
      <left/>
      <right/>
      <top/>
      <bottom/>
      <diagonal/>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Border="1" applyAlignment="1">
      <alignment horizontal="center"/>
    </xf>
    <xf numFmtId="0" fontId="0" fillId="0" borderId="0" xfId="0" applyBorder="1" applyAlignment="1">
      <alignment horizontal="center"/>
    </xf>
    <xf numFmtId="0" fontId="2" fillId="0" borderId="0" xfId="0" applyFont="1" applyAlignment="1">
      <alignment/>
    </xf>
    <xf numFmtId="0" fontId="0" fillId="0" borderId="2" xfId="0" applyBorder="1" applyAlignment="1">
      <alignment wrapText="1"/>
    </xf>
    <xf numFmtId="0" fontId="0" fillId="0" borderId="2"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0" fillId="0" borderId="2" xfId="0" applyBorder="1" applyAlignment="1" quotePrefix="1">
      <alignment horizontal="center" wrapText="1"/>
    </xf>
    <xf numFmtId="0" fontId="0" fillId="0" borderId="4" xfId="0" applyBorder="1" applyAlignment="1">
      <alignment horizontal="center" wrapText="1"/>
    </xf>
    <xf numFmtId="0" fontId="0" fillId="0" borderId="3" xfId="0" applyFill="1" applyBorder="1" applyAlignment="1">
      <alignment horizontal="center" wrapText="1"/>
    </xf>
    <xf numFmtId="47" fontId="0" fillId="0" borderId="0" xfId="0" applyNumberFormat="1" applyAlignment="1" quotePrefix="1">
      <alignment/>
    </xf>
    <xf numFmtId="0" fontId="0" fillId="0" borderId="0" xfId="0" applyFill="1" applyBorder="1" applyAlignment="1" quotePrefix="1">
      <alignment/>
    </xf>
    <xf numFmtId="0" fontId="3" fillId="0" borderId="0" xfId="0" applyFont="1" applyFill="1" applyBorder="1" applyAlignment="1">
      <alignment wrapText="1"/>
    </xf>
    <xf numFmtId="0" fontId="0" fillId="0" borderId="3" xfId="0" applyFill="1" applyBorder="1" applyAlignment="1" quotePrefix="1">
      <alignment horizontal="center"/>
    </xf>
    <xf numFmtId="0" fontId="0" fillId="0" borderId="3" xfId="0" applyBorder="1" applyAlignment="1" quotePrefix="1">
      <alignment horizontal="center" wrapText="1"/>
    </xf>
    <xf numFmtId="0" fontId="0" fillId="0" borderId="3" xfId="0" applyBorder="1" applyAlignment="1" quotePrefix="1">
      <alignment horizontal="center"/>
    </xf>
    <xf numFmtId="0" fontId="0" fillId="0" borderId="3" xfId="0" applyFill="1" applyBorder="1" applyAlignment="1" quotePrefix="1">
      <alignment horizontal="center" wrapText="1"/>
    </xf>
    <xf numFmtId="47" fontId="0" fillId="0" borderId="3" xfId="0" applyNumberFormat="1" applyBorder="1" applyAlignment="1" quotePrefix="1">
      <alignment horizontal="center" wrapText="1"/>
    </xf>
    <xf numFmtId="0" fontId="0" fillId="0" borderId="3" xfId="0" applyBorder="1" applyAlignment="1">
      <alignment/>
    </xf>
    <xf numFmtId="0" fontId="0" fillId="0" borderId="5" xfId="0" applyBorder="1" applyAlignment="1">
      <alignment/>
    </xf>
    <xf numFmtId="0" fontId="0" fillId="0" borderId="4" xfId="0" applyBorder="1" applyAlignment="1">
      <alignment horizontal="center"/>
    </xf>
    <xf numFmtId="0" fontId="0" fillId="0" borderId="4" xfId="0" applyBorder="1" applyAlignment="1">
      <alignment/>
    </xf>
    <xf numFmtId="0" fontId="4" fillId="0" borderId="0" xfId="0" applyFont="1" applyAlignment="1">
      <alignment horizontal="center"/>
    </xf>
    <xf numFmtId="0" fontId="0" fillId="0" borderId="6" xfId="0" applyBorder="1" applyAlignment="1">
      <alignment/>
    </xf>
    <xf numFmtId="0" fontId="0" fillId="0" borderId="7" xfId="0" applyFill="1" applyBorder="1" applyAlignment="1">
      <alignment horizontal="center"/>
    </xf>
    <xf numFmtId="0" fontId="0" fillId="0" borderId="5" xfId="0" applyBorder="1" applyAlignment="1">
      <alignment wrapText="1"/>
    </xf>
    <xf numFmtId="0" fontId="0" fillId="0" borderId="3" xfId="0" applyFill="1" applyBorder="1" applyAlignment="1">
      <alignment horizontal="center"/>
    </xf>
    <xf numFmtId="0" fontId="0" fillId="0" borderId="2" xfId="0" applyFill="1" applyBorder="1" applyAlignment="1">
      <alignment horizontal="center"/>
    </xf>
    <xf numFmtId="0" fontId="0" fillId="0" borderId="2" xfId="0" applyBorder="1" applyAlignment="1" quotePrefix="1">
      <alignment/>
    </xf>
    <xf numFmtId="0" fontId="0" fillId="0" borderId="2" xfId="0" applyFill="1" applyBorder="1" applyAlignment="1" quotePrefix="1">
      <alignment horizontal="center" wrapText="1"/>
    </xf>
    <xf numFmtId="0" fontId="0" fillId="0" borderId="2" xfId="0" applyBorder="1" applyAlignment="1" quotePrefix="1">
      <alignment wrapText="1"/>
    </xf>
    <xf numFmtId="0" fontId="0" fillId="0" borderId="2" xfId="0" applyBorder="1" applyAlignment="1">
      <alignment/>
    </xf>
    <xf numFmtId="0" fontId="5" fillId="0" borderId="0" xfId="20" applyAlignment="1">
      <alignment/>
    </xf>
    <xf numFmtId="0" fontId="0" fillId="0" borderId="7" xfId="0" applyBorder="1" applyAlignment="1">
      <alignment wrapText="1"/>
    </xf>
    <xf numFmtId="0" fontId="7" fillId="0" borderId="0" xfId="0" applyFont="1" applyAlignment="1">
      <alignment/>
    </xf>
    <xf numFmtId="0" fontId="0" fillId="0" borderId="0" xfId="0" applyFont="1" applyAlignment="1">
      <alignment/>
    </xf>
    <xf numFmtId="0" fontId="8" fillId="0" borderId="8" xfId="0" applyFont="1" applyBorder="1" applyAlignment="1">
      <alignment horizontal="center" wrapText="1"/>
    </xf>
    <xf numFmtId="0" fontId="6" fillId="2" borderId="0" xfId="0" applyFont="1" applyFill="1" applyAlignment="1">
      <alignment horizontal="center" wrapText="1"/>
    </xf>
    <xf numFmtId="0" fontId="6" fillId="3" borderId="0" xfId="0" applyFont="1" applyFill="1" applyAlignment="1">
      <alignment horizontal="center" wrapText="1"/>
    </xf>
    <xf numFmtId="0" fontId="6" fillId="4" borderId="0" xfId="0" applyFont="1" applyFill="1" applyAlignment="1">
      <alignment horizontal="center" wrapText="1"/>
    </xf>
    <xf numFmtId="0" fontId="6" fillId="5" borderId="0" xfId="0" applyFont="1" applyFill="1" applyAlignment="1">
      <alignment horizontal="center" wrapText="1"/>
    </xf>
    <xf numFmtId="0" fontId="6" fillId="6" borderId="0" xfId="0" applyFont="1" applyFill="1" applyAlignment="1">
      <alignment horizontal="center" wrapText="1"/>
    </xf>
    <xf numFmtId="0" fontId="8" fillId="0" borderId="8" xfId="0" applyFont="1" applyFill="1" applyBorder="1" applyAlignment="1">
      <alignment horizontal="center" wrapText="1"/>
    </xf>
    <xf numFmtId="0" fontId="6" fillId="0" borderId="4" xfId="0" applyFont="1" applyBorder="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quotePrefix="1">
      <alignment horizontal="center" vertical="center"/>
    </xf>
    <xf numFmtId="0" fontId="6" fillId="0" borderId="4" xfId="0" applyFont="1" applyFill="1" applyBorder="1" applyAlignment="1">
      <alignment horizontal="center" vertical="center" wrapText="1"/>
    </xf>
    <xf numFmtId="0" fontId="6" fillId="0" borderId="7" xfId="0" applyFont="1" applyFill="1" applyBorder="1" applyAlignment="1" quotePrefix="1">
      <alignment horizontal="center" vertical="center" wrapText="1"/>
    </xf>
    <xf numFmtId="47" fontId="6" fillId="0" borderId="4" xfId="0" applyNumberFormat="1" applyFont="1" applyBorder="1" applyAlignment="1" quotePrefix="1">
      <alignment horizontal="center" vertical="center"/>
    </xf>
    <xf numFmtId="0" fontId="6" fillId="0" borderId="4" xfId="0" applyFont="1" applyBorder="1" applyAlignment="1" quotePrefix="1">
      <alignment horizontal="center" vertical="center" wrapText="1"/>
    </xf>
    <xf numFmtId="0" fontId="6" fillId="0" borderId="4" xfId="0" applyFont="1" applyFill="1" applyBorder="1" applyAlignment="1" quotePrefix="1">
      <alignment horizontal="center" vertical="center"/>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47" fontId="6" fillId="0" borderId="4" xfId="0" applyNumberFormat="1" applyFont="1" applyFill="1" applyBorder="1" applyAlignment="1" quotePrefix="1">
      <alignment horizontal="center" vertical="center"/>
    </xf>
    <xf numFmtId="0" fontId="9" fillId="0" borderId="0" xfId="0" applyFont="1" applyAlignment="1">
      <alignment/>
    </xf>
    <xf numFmtId="0" fontId="3" fillId="0" borderId="9" xfId="0" applyFont="1" applyBorder="1" applyAlignment="1">
      <alignment horizontal="center" wrapText="1"/>
    </xf>
    <xf numFmtId="0" fontId="3" fillId="3" borderId="9" xfId="0" applyFont="1" applyFill="1" applyBorder="1" applyAlignment="1">
      <alignment horizontal="center" vertical="center"/>
    </xf>
    <xf numFmtId="0" fontId="6" fillId="0" borderId="4" xfId="0" applyFont="1" applyBorder="1" applyAlignment="1">
      <alignment vertical="center" wrapText="1"/>
    </xf>
    <xf numFmtId="0" fontId="6" fillId="0" borderId="7" xfId="0" applyFont="1" applyBorder="1" applyAlignment="1">
      <alignment vertical="center" wrapText="1"/>
    </xf>
    <xf numFmtId="0" fontId="3" fillId="2" borderId="9" xfId="0" applyFont="1" applyFill="1" applyBorder="1" applyAlignment="1">
      <alignment horizontal="center" vertical="center"/>
    </xf>
    <xf numFmtId="0" fontId="7" fillId="0" borderId="0" xfId="0" applyFont="1" applyAlignment="1">
      <alignment horizontal="left"/>
    </xf>
    <xf numFmtId="0" fontId="0" fillId="0" borderId="4" xfId="0" applyBorder="1" applyAlignment="1">
      <alignment horizontal="center" vertical="center" wrapText="1"/>
    </xf>
    <xf numFmtId="0" fontId="8" fillId="0"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4" xfId="0" applyBorder="1" applyAlignment="1" quotePrefix="1">
      <alignment horizontal="center" vertical="center" wrapText="1"/>
    </xf>
    <xf numFmtId="0" fontId="6"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2" borderId="7" xfId="0" applyFont="1" applyFill="1" applyBorder="1" applyAlignment="1">
      <alignment horizontal="center" vertical="center"/>
    </xf>
    <xf numFmtId="0" fontId="0" fillId="0" borderId="0" xfId="0" applyFont="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center" wrapText="1"/>
    </xf>
    <xf numFmtId="0" fontId="7" fillId="0" borderId="0" xfId="0" applyFont="1" applyAlignment="1">
      <alignment horizontal="center"/>
    </xf>
    <xf numFmtId="0" fontId="12" fillId="0" borderId="0" xfId="0" applyFont="1" applyAlignment="1">
      <alignment/>
    </xf>
    <xf numFmtId="0" fontId="11" fillId="0" borderId="0" xfId="0" applyFont="1" applyAlignment="1">
      <alignment horizontal="left" wrapText="1"/>
    </xf>
    <xf numFmtId="0" fontId="7" fillId="0" borderId="0" xfId="0" applyFont="1" applyAlignment="1">
      <alignment horizontal="center"/>
    </xf>
    <xf numFmtId="0" fontId="7" fillId="0" borderId="0" xfId="0" applyFont="1" applyAlignment="1">
      <alignment horizontal="right"/>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0" xfId="0" applyFont="1" applyAlignment="1" quotePrefix="1">
      <alignment horizontal="center"/>
    </xf>
    <xf numFmtId="0" fontId="8" fillId="0" borderId="9" xfId="0" applyFont="1" applyBorder="1" applyAlignment="1">
      <alignment horizontal="center" wrapText="1"/>
    </xf>
    <xf numFmtId="0" fontId="3" fillId="0" borderId="0" xfId="0" applyFont="1" applyAlignment="1">
      <alignment/>
    </xf>
    <xf numFmtId="0" fontId="11" fillId="0" borderId="0" xfId="0" applyFont="1" applyAlignment="1">
      <alignment horizontal="center" wrapText="1" shrinkToFit="1"/>
    </xf>
    <xf numFmtId="0" fontId="3" fillId="2" borderId="4" xfId="0" applyFont="1" applyFill="1" applyBorder="1" applyAlignment="1">
      <alignment horizontal="center" vertical="center" wrapText="1"/>
    </xf>
    <xf numFmtId="0" fontId="11" fillId="0" borderId="0" xfId="0" applyFont="1" applyAlignment="1">
      <alignment wrapText="1"/>
    </xf>
    <xf numFmtId="0" fontId="7" fillId="0" borderId="0" xfId="0" applyFont="1" applyAlignment="1">
      <alignment wrapText="1"/>
    </xf>
    <xf numFmtId="0" fontId="0" fillId="0" borderId="0" xfId="0" applyAlignment="1">
      <alignment wrapText="1"/>
    </xf>
    <xf numFmtId="0" fontId="12" fillId="0" borderId="0" xfId="0" applyFont="1" applyAlignment="1">
      <alignment wrapText="1"/>
    </xf>
    <xf numFmtId="0" fontId="0" fillId="0" borderId="0" xfId="0" applyAlignment="1">
      <alignment/>
    </xf>
    <xf numFmtId="0" fontId="0" fillId="0" borderId="1" xfId="0" applyBorder="1" applyAlignment="1">
      <alignment horizontal="center"/>
    </xf>
    <xf numFmtId="0" fontId="0" fillId="0" borderId="0" xfId="0" applyBorder="1" applyAlignment="1">
      <alignment horizontal="center"/>
    </xf>
    <xf numFmtId="0" fontId="4" fillId="0" borderId="0" xfId="0"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Documents%20and%20Settings\gsp\Local%20Settings\Temp\IridiumPhoneCostEstimator.xl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2"/>
  <sheetViews>
    <sheetView tabSelected="1" zoomScale="75" zoomScaleNormal="75" workbookViewId="0" topLeftCell="A1">
      <selection activeCell="F1" sqref="F1"/>
    </sheetView>
  </sheetViews>
  <sheetFormatPr defaultColWidth="9.140625" defaultRowHeight="12.75"/>
  <cols>
    <col min="1" max="1" width="3.7109375" style="0" customWidth="1"/>
    <col min="2" max="3" width="7.7109375" style="0" customWidth="1"/>
    <col min="4" max="4" width="14.421875" style="0" customWidth="1"/>
    <col min="5" max="5" width="8.7109375" style="0" customWidth="1"/>
    <col min="6" max="6" width="9.28125" style="1" customWidth="1"/>
    <col min="7" max="7" width="10.28125" style="1" customWidth="1"/>
    <col min="8" max="8" width="14.8515625" style="0" customWidth="1"/>
    <col min="9" max="9" width="14.57421875" style="0" customWidth="1"/>
    <col min="10" max="10" width="36.7109375" style="0" customWidth="1"/>
    <col min="11" max="11" width="17.00390625" style="0" customWidth="1"/>
    <col min="12" max="12" width="10.7109375" style="0" customWidth="1"/>
    <col min="13" max="13" width="14.7109375" style="0" customWidth="1"/>
    <col min="14" max="14" width="7.421875" style="0" customWidth="1"/>
    <col min="15" max="15" width="3.7109375" style="0" customWidth="1"/>
    <col min="16" max="16" width="4.7109375" style="0" customWidth="1"/>
  </cols>
  <sheetData>
    <row r="1" spans="1:6" ht="23.25">
      <c r="A1" s="61" t="s">
        <v>108</v>
      </c>
      <c r="F1" s="67" t="s">
        <v>291</v>
      </c>
    </row>
    <row r="2" spans="5:9" ht="24">
      <c r="E2" s="41" t="s">
        <v>110</v>
      </c>
      <c r="F2" s="42" t="s">
        <v>111</v>
      </c>
      <c r="G2" s="43" t="s">
        <v>157</v>
      </c>
      <c r="H2" s="45" t="s">
        <v>113</v>
      </c>
      <c r="I2" s="44" t="s">
        <v>112</v>
      </c>
    </row>
    <row r="4" spans="1:10" ht="15.75">
      <c r="A4" s="38" t="s">
        <v>163</v>
      </c>
      <c r="C4" s="38"/>
      <c r="J4" s="89" t="s">
        <v>254</v>
      </c>
    </row>
    <row r="5" spans="11:13" ht="12.75">
      <c r="K5" s="76"/>
      <c r="L5" s="76"/>
      <c r="M5" s="76"/>
    </row>
    <row r="6" spans="1:15" ht="24.75" thickBot="1">
      <c r="A6" s="62" t="s">
        <v>167</v>
      </c>
      <c r="B6" s="40" t="s">
        <v>117</v>
      </c>
      <c r="C6" s="40" t="s">
        <v>118</v>
      </c>
      <c r="D6" s="40" t="s">
        <v>114</v>
      </c>
      <c r="E6" s="40" t="s">
        <v>67</v>
      </c>
      <c r="F6" s="46" t="s">
        <v>46</v>
      </c>
      <c r="G6" s="46" t="s">
        <v>47</v>
      </c>
      <c r="H6" s="40" t="s">
        <v>85</v>
      </c>
      <c r="I6" s="40" t="s">
        <v>87</v>
      </c>
      <c r="J6" s="40" t="s">
        <v>86</v>
      </c>
      <c r="K6" s="40" t="s">
        <v>162</v>
      </c>
      <c r="L6" s="88" t="s">
        <v>240</v>
      </c>
      <c r="M6" s="88" t="s">
        <v>251</v>
      </c>
      <c r="N6" s="40" t="s">
        <v>117</v>
      </c>
      <c r="O6" s="62" t="s">
        <v>168</v>
      </c>
    </row>
    <row r="7" spans="1:15" ht="39" thickTop="1">
      <c r="A7" s="91">
        <v>0</v>
      </c>
      <c r="B7" s="69" t="s">
        <v>158</v>
      </c>
      <c r="C7" s="73" t="s">
        <v>166</v>
      </c>
      <c r="D7" s="53" t="s">
        <v>172</v>
      </c>
      <c r="E7" s="68" t="s">
        <v>174</v>
      </c>
      <c r="F7" s="72" t="s">
        <v>165</v>
      </c>
      <c r="G7" s="72" t="s">
        <v>165</v>
      </c>
      <c r="H7" s="72" t="s">
        <v>165</v>
      </c>
      <c r="I7" s="53" t="s">
        <v>88</v>
      </c>
      <c r="J7" s="49" t="s">
        <v>173</v>
      </c>
      <c r="K7" s="68" t="s">
        <v>265</v>
      </c>
      <c r="L7" s="86" t="s">
        <v>256</v>
      </c>
      <c r="M7" s="86" t="s">
        <v>156</v>
      </c>
      <c r="N7" s="74" t="s">
        <v>158</v>
      </c>
      <c r="O7" s="91">
        <v>0</v>
      </c>
    </row>
    <row r="8" spans="1:15" ht="36" customHeight="1">
      <c r="A8" s="71">
        <v>1</v>
      </c>
      <c r="B8" s="51" t="s">
        <v>92</v>
      </c>
      <c r="C8" s="58" t="s">
        <v>166</v>
      </c>
      <c r="D8" s="51" t="s">
        <v>76</v>
      </c>
      <c r="E8" s="49" t="s">
        <v>109</v>
      </c>
      <c r="F8" s="52" t="s">
        <v>77</v>
      </c>
      <c r="G8" s="52" t="s">
        <v>29</v>
      </c>
      <c r="H8" s="53" t="s">
        <v>103</v>
      </c>
      <c r="I8" s="49" t="s">
        <v>78</v>
      </c>
      <c r="J8" s="64" t="s">
        <v>136</v>
      </c>
      <c r="K8" s="49" t="s">
        <v>169</v>
      </c>
      <c r="L8" s="86" t="s">
        <v>256</v>
      </c>
      <c r="M8" s="86" t="s">
        <v>156</v>
      </c>
      <c r="N8" s="51" t="s">
        <v>92</v>
      </c>
      <c r="O8" s="66">
        <f>A8</f>
        <v>1</v>
      </c>
    </row>
    <row r="9" spans="1:15" ht="36">
      <c r="A9" s="70">
        <v>2</v>
      </c>
      <c r="B9" s="50" t="s">
        <v>89</v>
      </c>
      <c r="C9" s="59" t="s">
        <v>166</v>
      </c>
      <c r="D9" s="50" t="s">
        <v>171</v>
      </c>
      <c r="E9" s="50" t="s">
        <v>133</v>
      </c>
      <c r="F9" s="54" t="s">
        <v>104</v>
      </c>
      <c r="G9" s="54" t="s">
        <v>31</v>
      </c>
      <c r="H9" s="48" t="s">
        <v>74</v>
      </c>
      <c r="I9" s="48" t="s">
        <v>71</v>
      </c>
      <c r="J9" s="65" t="s">
        <v>84</v>
      </c>
      <c r="K9" s="49" t="s">
        <v>266</v>
      </c>
      <c r="L9" s="86" t="s">
        <v>256</v>
      </c>
      <c r="M9" s="85">
        <v>135</v>
      </c>
      <c r="N9" s="50" t="s">
        <v>89</v>
      </c>
      <c r="O9" s="63">
        <f aca="true" t="shared" si="0" ref="O9:O17">A9</f>
        <v>2</v>
      </c>
    </row>
    <row r="10" spans="1:15" ht="36">
      <c r="A10" s="71">
        <v>3</v>
      </c>
      <c r="B10" s="51" t="s">
        <v>90</v>
      </c>
      <c r="C10" s="58" t="s">
        <v>122</v>
      </c>
      <c r="D10" s="51" t="s">
        <v>130</v>
      </c>
      <c r="E10" s="51" t="s">
        <v>134</v>
      </c>
      <c r="F10" s="55" t="s">
        <v>120</v>
      </c>
      <c r="G10" s="55" t="s">
        <v>121</v>
      </c>
      <c r="H10" s="49" t="s">
        <v>72</v>
      </c>
      <c r="I10" s="49" t="s">
        <v>107</v>
      </c>
      <c r="J10" s="49" t="s">
        <v>137</v>
      </c>
      <c r="K10" s="49" t="s">
        <v>265</v>
      </c>
      <c r="L10" s="86" t="s">
        <v>241</v>
      </c>
      <c r="M10" s="85">
        <v>180</v>
      </c>
      <c r="N10" s="51" t="s">
        <v>90</v>
      </c>
      <c r="O10" s="66">
        <f t="shared" si="0"/>
        <v>3</v>
      </c>
    </row>
    <row r="11" spans="1:15" s="39" customFormat="1" ht="36">
      <c r="A11" s="71">
        <v>4</v>
      </c>
      <c r="B11" s="51" t="s">
        <v>98</v>
      </c>
      <c r="C11" s="58" t="s">
        <v>125</v>
      </c>
      <c r="D11" s="51" t="s">
        <v>170</v>
      </c>
      <c r="E11" s="49" t="s">
        <v>124</v>
      </c>
      <c r="F11" s="55" t="s">
        <v>126</v>
      </c>
      <c r="G11" s="55" t="s">
        <v>127</v>
      </c>
      <c r="H11" s="47" t="s">
        <v>105</v>
      </c>
      <c r="I11" s="49" t="s">
        <v>107</v>
      </c>
      <c r="J11" s="49" t="s">
        <v>137</v>
      </c>
      <c r="K11" s="49" t="s">
        <v>265</v>
      </c>
      <c r="L11" s="86" t="s">
        <v>241</v>
      </c>
      <c r="M11" s="86" t="s">
        <v>156</v>
      </c>
      <c r="N11" s="51" t="s">
        <v>98</v>
      </c>
      <c r="O11" s="66">
        <f t="shared" si="0"/>
        <v>4</v>
      </c>
    </row>
    <row r="12" spans="1:15" ht="36">
      <c r="A12" s="71">
        <v>5</v>
      </c>
      <c r="B12" s="51" t="s">
        <v>93</v>
      </c>
      <c r="C12" s="58" t="s">
        <v>166</v>
      </c>
      <c r="D12" s="51" t="s">
        <v>159</v>
      </c>
      <c r="E12" s="51" t="s">
        <v>133</v>
      </c>
      <c r="F12" s="56" t="s">
        <v>32</v>
      </c>
      <c r="G12" s="52" t="s">
        <v>79</v>
      </c>
      <c r="H12" s="49" t="s">
        <v>80</v>
      </c>
      <c r="I12" s="49" t="s">
        <v>160</v>
      </c>
      <c r="J12" s="64" t="s">
        <v>164</v>
      </c>
      <c r="K12" s="49" t="s">
        <v>169</v>
      </c>
      <c r="L12" s="86" t="s">
        <v>241</v>
      </c>
      <c r="M12" s="86" t="s">
        <v>267</v>
      </c>
      <c r="N12" s="51" t="s">
        <v>93</v>
      </c>
      <c r="O12" s="66">
        <f t="shared" si="0"/>
        <v>5</v>
      </c>
    </row>
    <row r="13" spans="1:15" ht="36">
      <c r="A13" s="71">
        <v>6</v>
      </c>
      <c r="B13" s="51" t="s">
        <v>96</v>
      </c>
      <c r="C13" s="58" t="s">
        <v>119</v>
      </c>
      <c r="D13" s="51" t="s">
        <v>176</v>
      </c>
      <c r="E13" s="49" t="s">
        <v>123</v>
      </c>
      <c r="F13" s="55" t="s">
        <v>115</v>
      </c>
      <c r="G13" s="55" t="s">
        <v>116</v>
      </c>
      <c r="H13" s="53" t="s">
        <v>106</v>
      </c>
      <c r="I13" s="49" t="s">
        <v>78</v>
      </c>
      <c r="J13" s="49" t="s">
        <v>175</v>
      </c>
      <c r="K13" s="49" t="s">
        <v>169</v>
      </c>
      <c r="L13" s="86" t="s">
        <v>256</v>
      </c>
      <c r="M13" s="86" t="s">
        <v>156</v>
      </c>
      <c r="N13" s="51" t="s">
        <v>96</v>
      </c>
      <c r="O13" s="66">
        <f t="shared" si="0"/>
        <v>6</v>
      </c>
    </row>
    <row r="14" spans="1:15" ht="24">
      <c r="A14" s="71">
        <v>7</v>
      </c>
      <c r="B14" s="51" t="s">
        <v>95</v>
      </c>
      <c r="C14" s="58" t="s">
        <v>166</v>
      </c>
      <c r="D14" s="51" t="s">
        <v>141</v>
      </c>
      <c r="E14" s="49" t="s">
        <v>73</v>
      </c>
      <c r="F14" s="55" t="s">
        <v>154</v>
      </c>
      <c r="G14" s="55" t="s">
        <v>155</v>
      </c>
      <c r="H14" s="49" t="s">
        <v>142</v>
      </c>
      <c r="I14" s="49" t="s">
        <v>78</v>
      </c>
      <c r="J14" s="49" t="s">
        <v>138</v>
      </c>
      <c r="K14" s="49" t="s">
        <v>169</v>
      </c>
      <c r="L14" s="86" t="s">
        <v>256</v>
      </c>
      <c r="M14" s="86" t="s">
        <v>156</v>
      </c>
      <c r="N14" s="51" t="s">
        <v>95</v>
      </c>
      <c r="O14" s="66">
        <f t="shared" si="0"/>
        <v>7</v>
      </c>
    </row>
    <row r="15" spans="1:15" ht="36">
      <c r="A15" s="71">
        <v>8</v>
      </c>
      <c r="B15" s="51" t="s">
        <v>94</v>
      </c>
      <c r="C15" s="58" t="s">
        <v>166</v>
      </c>
      <c r="D15" s="51" t="s">
        <v>139</v>
      </c>
      <c r="E15" s="49" t="s">
        <v>109</v>
      </c>
      <c r="F15" s="57" t="s">
        <v>101</v>
      </c>
      <c r="G15" s="52" t="s">
        <v>100</v>
      </c>
      <c r="H15" s="49" t="s">
        <v>102</v>
      </c>
      <c r="I15" s="49" t="s">
        <v>81</v>
      </c>
      <c r="J15" s="64" t="s">
        <v>82</v>
      </c>
      <c r="K15" s="49" t="s">
        <v>169</v>
      </c>
      <c r="L15" s="86" t="s">
        <v>256</v>
      </c>
      <c r="M15" s="86" t="s">
        <v>156</v>
      </c>
      <c r="N15" s="51" t="s">
        <v>94</v>
      </c>
      <c r="O15" s="66">
        <f t="shared" si="0"/>
        <v>8</v>
      </c>
    </row>
    <row r="16" spans="1:15" ht="36">
      <c r="A16" s="70">
        <v>9</v>
      </c>
      <c r="B16" s="51" t="s">
        <v>91</v>
      </c>
      <c r="C16" s="58" t="s">
        <v>166</v>
      </c>
      <c r="D16" s="51" t="s">
        <v>83</v>
      </c>
      <c r="E16" s="49" t="s">
        <v>109</v>
      </c>
      <c r="F16" s="52" t="s">
        <v>38</v>
      </c>
      <c r="G16" s="52" t="s">
        <v>39</v>
      </c>
      <c r="H16" s="53" t="s">
        <v>75</v>
      </c>
      <c r="I16" s="48" t="s">
        <v>71</v>
      </c>
      <c r="J16" s="65" t="s">
        <v>84</v>
      </c>
      <c r="K16" s="49" t="s">
        <v>266</v>
      </c>
      <c r="L16" s="86" t="s">
        <v>256</v>
      </c>
      <c r="M16" s="51" t="s">
        <v>255</v>
      </c>
      <c r="N16" s="51" t="s">
        <v>91</v>
      </c>
      <c r="O16" s="63">
        <f t="shared" si="0"/>
        <v>9</v>
      </c>
    </row>
    <row r="17" spans="1:15" s="39" customFormat="1" ht="36">
      <c r="A17" s="75">
        <v>10</v>
      </c>
      <c r="B17" s="51" t="s">
        <v>97</v>
      </c>
      <c r="C17" s="58" t="s">
        <v>132</v>
      </c>
      <c r="D17" s="51" t="s">
        <v>131</v>
      </c>
      <c r="E17" s="51" t="s">
        <v>135</v>
      </c>
      <c r="F17" s="60" t="s">
        <v>129</v>
      </c>
      <c r="G17" s="55" t="s">
        <v>128</v>
      </c>
      <c r="H17" s="49" t="s">
        <v>99</v>
      </c>
      <c r="I17" s="49" t="s">
        <v>140</v>
      </c>
      <c r="J17" s="49" t="s">
        <v>161</v>
      </c>
      <c r="K17" s="49" t="s">
        <v>169</v>
      </c>
      <c r="L17" s="86" t="s">
        <v>241</v>
      </c>
      <c r="M17" s="86">
        <v>210</v>
      </c>
      <c r="N17" s="51" t="s">
        <v>97</v>
      </c>
      <c r="O17" s="66">
        <f t="shared" si="0"/>
        <v>10</v>
      </c>
    </row>
    <row r="21" spans="1:15" ht="15.75">
      <c r="A21" s="93" t="s">
        <v>144</v>
      </c>
      <c r="B21" s="93"/>
      <c r="C21" s="93"/>
      <c r="D21" s="93"/>
      <c r="E21" s="93"/>
      <c r="F21" s="93"/>
      <c r="G21" s="93"/>
      <c r="H21" s="93"/>
      <c r="I21" s="93"/>
      <c r="J21" s="93"/>
      <c r="K21" s="93"/>
      <c r="L21" s="93"/>
      <c r="M21" s="93"/>
      <c r="N21" s="93"/>
      <c r="O21" s="93"/>
    </row>
    <row r="22" spans="1:15" ht="67.5" customHeight="1">
      <c r="A22" s="94" t="s">
        <v>143</v>
      </c>
      <c r="B22" s="94"/>
      <c r="C22" s="94"/>
      <c r="D22" s="94"/>
      <c r="E22" s="94"/>
      <c r="F22" s="94"/>
      <c r="G22" s="94"/>
      <c r="H22" s="94"/>
      <c r="I22" s="94"/>
      <c r="J22" s="94"/>
      <c r="K22" s="94"/>
      <c r="L22" s="94"/>
      <c r="M22" s="94"/>
      <c r="N22" s="94"/>
      <c r="O22" s="94"/>
    </row>
    <row r="23" spans="1:6" ht="12.75">
      <c r="A23" t="s">
        <v>73</v>
      </c>
      <c r="B23" t="s">
        <v>145</v>
      </c>
      <c r="C23" t="s">
        <v>146</v>
      </c>
      <c r="D23" t="s">
        <v>147</v>
      </c>
      <c r="E23" t="s">
        <v>148</v>
      </c>
      <c r="F23" s="1" t="s">
        <v>153</v>
      </c>
    </row>
    <row r="24" spans="1:10" ht="12.75">
      <c r="A24" t="s">
        <v>12</v>
      </c>
      <c r="B24" t="s">
        <v>145</v>
      </c>
      <c r="C24" t="s">
        <v>146</v>
      </c>
      <c r="D24" t="s">
        <v>147</v>
      </c>
      <c r="E24" t="s">
        <v>148</v>
      </c>
      <c r="F24" s="1" t="s">
        <v>153</v>
      </c>
      <c r="G24" s="1" t="s">
        <v>149</v>
      </c>
      <c r="H24" t="s">
        <v>150</v>
      </c>
      <c r="I24" t="s">
        <v>151</v>
      </c>
      <c r="J24" t="s">
        <v>152</v>
      </c>
    </row>
    <row r="25" ht="15.75">
      <c r="A25" s="38" t="s">
        <v>221</v>
      </c>
    </row>
    <row r="26" ht="15.75">
      <c r="A26" s="38"/>
    </row>
    <row r="27" ht="15.75">
      <c r="A27" s="38" t="s">
        <v>225</v>
      </c>
    </row>
    <row r="28" spans="1:13" ht="75.75">
      <c r="A28" s="38"/>
      <c r="B28" s="77"/>
      <c r="C28" s="77"/>
      <c r="D28" s="77"/>
      <c r="E28" s="78" t="s">
        <v>191</v>
      </c>
      <c r="F28" s="79" t="s">
        <v>218</v>
      </c>
      <c r="G28" s="79" t="s">
        <v>242</v>
      </c>
      <c r="H28" s="78" t="s">
        <v>209</v>
      </c>
      <c r="I28" s="79" t="s">
        <v>229</v>
      </c>
      <c r="J28" s="78" t="s">
        <v>239</v>
      </c>
      <c r="K28" s="79" t="s">
        <v>285</v>
      </c>
      <c r="L28" s="79"/>
      <c r="M28" s="90" t="s">
        <v>238</v>
      </c>
    </row>
    <row r="29" spans="1:13" ht="31.5">
      <c r="A29" s="80" t="s">
        <v>177</v>
      </c>
      <c r="B29" s="81" t="s">
        <v>200</v>
      </c>
      <c r="C29" s="77"/>
      <c r="D29" s="77"/>
      <c r="E29" s="78">
        <v>2</v>
      </c>
      <c r="F29" s="78">
        <v>1</v>
      </c>
      <c r="G29" s="79" t="s">
        <v>244</v>
      </c>
      <c r="H29" s="78">
        <v>10</v>
      </c>
      <c r="I29" s="78" t="s">
        <v>222</v>
      </c>
      <c r="J29" s="77" t="s">
        <v>283</v>
      </c>
      <c r="K29" s="78" t="s">
        <v>286</v>
      </c>
      <c r="L29" s="83"/>
      <c r="M29" s="83">
        <v>10</v>
      </c>
    </row>
    <row r="30" spans="1:13" ht="17.25">
      <c r="A30" s="80" t="s">
        <v>178</v>
      </c>
      <c r="B30" s="81" t="s">
        <v>194</v>
      </c>
      <c r="C30" s="77"/>
      <c r="D30" s="77"/>
      <c r="E30" s="78">
        <v>2</v>
      </c>
      <c r="F30" s="78">
        <v>1</v>
      </c>
      <c r="G30" s="79" t="s">
        <v>215</v>
      </c>
      <c r="H30" s="78" t="s">
        <v>215</v>
      </c>
      <c r="I30" s="78" t="s">
        <v>223</v>
      </c>
      <c r="J30" s="77"/>
      <c r="K30" s="78" t="s">
        <v>286</v>
      </c>
      <c r="L30" s="83"/>
      <c r="M30" s="83">
        <v>10</v>
      </c>
    </row>
    <row r="31" spans="1:13" ht="17.25">
      <c r="A31" s="80" t="s">
        <v>179</v>
      </c>
      <c r="B31" s="81" t="s">
        <v>195</v>
      </c>
      <c r="C31" s="77"/>
      <c r="D31" s="77"/>
      <c r="E31" s="78">
        <v>10</v>
      </c>
      <c r="F31" s="78">
        <v>1</v>
      </c>
      <c r="G31" s="79" t="s">
        <v>250</v>
      </c>
      <c r="H31" s="78">
        <v>10</v>
      </c>
      <c r="I31" s="78" t="s">
        <v>226</v>
      </c>
      <c r="J31" s="77" t="s">
        <v>257</v>
      </c>
      <c r="K31" s="78" t="s">
        <v>286</v>
      </c>
      <c r="L31" s="83"/>
      <c r="M31" s="83">
        <v>20</v>
      </c>
    </row>
    <row r="32" spans="1:13" ht="17.25">
      <c r="A32" s="80" t="s">
        <v>180</v>
      </c>
      <c r="B32" s="81" t="s">
        <v>196</v>
      </c>
      <c r="C32" s="77"/>
      <c r="D32" s="77"/>
      <c r="E32" s="78">
        <v>2</v>
      </c>
      <c r="F32" s="78">
        <v>1</v>
      </c>
      <c r="G32" s="79" t="s">
        <v>147</v>
      </c>
      <c r="H32" s="78">
        <v>10</v>
      </c>
      <c r="I32" s="78" t="s">
        <v>227</v>
      </c>
      <c r="J32" s="77" t="s">
        <v>284</v>
      </c>
      <c r="K32" s="78" t="s">
        <v>287</v>
      </c>
      <c r="L32" s="83"/>
      <c r="M32" s="83">
        <v>10</v>
      </c>
    </row>
    <row r="33" spans="1:13" ht="17.25">
      <c r="A33" s="80" t="s">
        <v>181</v>
      </c>
      <c r="B33" s="81" t="s">
        <v>197</v>
      </c>
      <c r="C33" s="77"/>
      <c r="D33" s="77"/>
      <c r="E33" s="78">
        <v>2</v>
      </c>
      <c r="F33" s="78">
        <v>1</v>
      </c>
      <c r="G33" s="79" t="s">
        <v>217</v>
      </c>
      <c r="H33" s="78">
        <v>10</v>
      </c>
      <c r="I33" s="78" t="s">
        <v>270</v>
      </c>
      <c r="J33" s="77" t="s">
        <v>282</v>
      </c>
      <c r="K33" s="78" t="s">
        <v>287</v>
      </c>
      <c r="L33" s="83"/>
      <c r="M33" s="83">
        <v>10</v>
      </c>
    </row>
    <row r="34" spans="1:13" ht="17.25">
      <c r="A34" s="80" t="s">
        <v>182</v>
      </c>
      <c r="B34" s="81" t="s">
        <v>198</v>
      </c>
      <c r="C34" s="77"/>
      <c r="D34" s="77"/>
      <c r="E34" s="78" t="s">
        <v>192</v>
      </c>
      <c r="F34" s="78" t="s">
        <v>220</v>
      </c>
      <c r="G34" s="79" t="s">
        <v>219</v>
      </c>
      <c r="H34" s="78">
        <v>10</v>
      </c>
      <c r="I34" s="78" t="s">
        <v>228</v>
      </c>
      <c r="J34" s="77" t="s">
        <v>280</v>
      </c>
      <c r="K34" s="78" t="s">
        <v>288</v>
      </c>
      <c r="L34" s="83"/>
      <c r="M34" s="83">
        <v>10</v>
      </c>
    </row>
    <row r="35" spans="1:13" ht="46.5">
      <c r="A35" s="80" t="s">
        <v>183</v>
      </c>
      <c r="B35" s="81" t="s">
        <v>199</v>
      </c>
      <c r="C35" s="77"/>
      <c r="D35" s="77"/>
      <c r="E35" s="78" t="s">
        <v>156</v>
      </c>
      <c r="F35" s="78" t="s">
        <v>193</v>
      </c>
      <c r="G35" s="79" t="s">
        <v>247</v>
      </c>
      <c r="H35" s="78">
        <v>10</v>
      </c>
      <c r="I35" s="78" t="s">
        <v>156</v>
      </c>
      <c r="J35" s="92" t="s">
        <v>290</v>
      </c>
      <c r="K35" s="78" t="s">
        <v>156</v>
      </c>
      <c r="L35" s="83"/>
      <c r="M35" s="83"/>
    </row>
    <row r="36" spans="1:13" ht="91.5">
      <c r="A36" s="80" t="s">
        <v>245</v>
      </c>
      <c r="B36" s="95" t="s">
        <v>252</v>
      </c>
      <c r="C36" s="96"/>
      <c r="D36" s="96"/>
      <c r="E36" s="78" t="s">
        <v>192</v>
      </c>
      <c r="F36" s="78">
        <v>1</v>
      </c>
      <c r="G36" s="79" t="s">
        <v>253</v>
      </c>
      <c r="H36" s="78">
        <v>10</v>
      </c>
      <c r="I36" s="78" t="s">
        <v>269</v>
      </c>
      <c r="J36" s="92" t="s">
        <v>273</v>
      </c>
      <c r="K36" s="78" t="s">
        <v>156</v>
      </c>
      <c r="L36" s="83"/>
      <c r="M36" s="83"/>
    </row>
    <row r="37" spans="1:13" ht="17.25">
      <c r="A37" s="80" t="s">
        <v>246</v>
      </c>
      <c r="B37" s="81" t="s">
        <v>248</v>
      </c>
      <c r="C37" s="77"/>
      <c r="D37" s="77"/>
      <c r="E37" s="78" t="s">
        <v>249</v>
      </c>
      <c r="F37" s="78" t="s">
        <v>44</v>
      </c>
      <c r="G37" s="79" t="s">
        <v>248</v>
      </c>
      <c r="H37" s="78">
        <v>10</v>
      </c>
      <c r="I37" s="87" t="s">
        <v>165</v>
      </c>
      <c r="J37" s="77" t="s">
        <v>259</v>
      </c>
      <c r="K37" s="78" t="s">
        <v>156</v>
      </c>
      <c r="L37" s="83"/>
      <c r="M37" s="83"/>
    </row>
    <row r="38" spans="1:13" ht="31.5">
      <c r="A38" s="80" t="s">
        <v>276</v>
      </c>
      <c r="B38" s="81" t="s">
        <v>277</v>
      </c>
      <c r="C38" s="77"/>
      <c r="D38" s="77"/>
      <c r="E38" s="78" t="s">
        <v>249</v>
      </c>
      <c r="F38" s="78"/>
      <c r="G38" s="82" t="s">
        <v>278</v>
      </c>
      <c r="H38" s="78">
        <v>10</v>
      </c>
      <c r="I38" s="78"/>
      <c r="J38" s="92" t="s">
        <v>279</v>
      </c>
      <c r="K38" s="78" t="s">
        <v>156</v>
      </c>
      <c r="L38" s="83"/>
      <c r="M38" s="83"/>
    </row>
    <row r="39" spans="1:13" ht="17.25">
      <c r="A39" s="38" t="s">
        <v>224</v>
      </c>
      <c r="B39" s="81"/>
      <c r="C39" s="77"/>
      <c r="D39" s="77"/>
      <c r="E39" s="77"/>
      <c r="F39" s="78"/>
      <c r="G39" s="82"/>
      <c r="H39" s="77"/>
      <c r="I39" s="78"/>
      <c r="J39" s="77"/>
      <c r="L39" s="83"/>
      <c r="M39" s="83"/>
    </row>
    <row r="40" spans="1:13" ht="17.25">
      <c r="A40" s="80" t="s">
        <v>184</v>
      </c>
      <c r="B40" s="81" t="s">
        <v>210</v>
      </c>
      <c r="C40" s="77"/>
      <c r="D40" s="77"/>
      <c r="E40" s="78">
        <v>7</v>
      </c>
      <c r="F40" s="78">
        <v>60</v>
      </c>
      <c r="G40" s="79" t="s">
        <v>211</v>
      </c>
      <c r="H40" s="78">
        <v>4</v>
      </c>
      <c r="I40" s="78" t="s">
        <v>271</v>
      </c>
      <c r="J40" s="77" t="s">
        <v>268</v>
      </c>
      <c r="K40" s="78" t="s">
        <v>289</v>
      </c>
      <c r="L40" s="83"/>
      <c r="M40" s="83">
        <v>16</v>
      </c>
    </row>
    <row r="41" spans="1:13" ht="17.25">
      <c r="A41" s="80" t="s">
        <v>185</v>
      </c>
      <c r="B41" s="81" t="s">
        <v>205</v>
      </c>
      <c r="C41" s="77"/>
      <c r="D41" s="77"/>
      <c r="E41" s="78">
        <v>7</v>
      </c>
      <c r="F41" s="78">
        <v>10</v>
      </c>
      <c r="G41" s="79" t="s">
        <v>150</v>
      </c>
      <c r="H41" s="78">
        <v>4</v>
      </c>
      <c r="I41" s="78" t="s">
        <v>235</v>
      </c>
      <c r="J41" s="77" t="s">
        <v>281</v>
      </c>
      <c r="K41" s="78" t="s">
        <v>286</v>
      </c>
      <c r="L41" s="83"/>
      <c r="M41" s="83">
        <v>4</v>
      </c>
    </row>
    <row r="42" spans="1:13" ht="17.25">
      <c r="A42" s="80" t="s">
        <v>186</v>
      </c>
      <c r="B42" s="81" t="s">
        <v>204</v>
      </c>
      <c r="C42" s="77"/>
      <c r="D42" s="77"/>
      <c r="E42" s="78">
        <v>10</v>
      </c>
      <c r="F42" s="78">
        <v>1</v>
      </c>
      <c r="G42" s="79" t="s">
        <v>243</v>
      </c>
      <c r="H42" s="78">
        <v>4</v>
      </c>
      <c r="I42" s="78" t="s">
        <v>234</v>
      </c>
      <c r="J42" s="77" t="s">
        <v>258</v>
      </c>
      <c r="K42" s="78" t="s">
        <v>286</v>
      </c>
      <c r="L42" s="83"/>
      <c r="M42" s="83">
        <v>4</v>
      </c>
    </row>
    <row r="43" spans="1:13" ht="19.5" customHeight="1">
      <c r="A43" s="80" t="s">
        <v>187</v>
      </c>
      <c r="B43" s="81" t="s">
        <v>203</v>
      </c>
      <c r="C43" s="77"/>
      <c r="D43" s="77"/>
      <c r="E43" s="78">
        <v>2</v>
      </c>
      <c r="F43" s="78">
        <v>1</v>
      </c>
      <c r="G43" s="79" t="s">
        <v>274</v>
      </c>
      <c r="H43" s="78">
        <v>4</v>
      </c>
      <c r="I43" s="78" t="s">
        <v>236</v>
      </c>
      <c r="J43" s="77" t="s">
        <v>275</v>
      </c>
      <c r="K43" s="78" t="s">
        <v>286</v>
      </c>
      <c r="L43" s="83"/>
      <c r="M43" s="83">
        <v>16</v>
      </c>
    </row>
    <row r="44" spans="1:13" ht="17.25">
      <c r="A44" s="80" t="s">
        <v>188</v>
      </c>
      <c r="B44" s="81" t="s">
        <v>201</v>
      </c>
      <c r="C44" s="77"/>
      <c r="D44" s="77"/>
      <c r="E44" s="78">
        <v>-0.05</v>
      </c>
      <c r="F44" s="78">
        <v>1</v>
      </c>
      <c r="G44" s="79" t="s">
        <v>216</v>
      </c>
      <c r="H44" s="78">
        <v>4</v>
      </c>
      <c r="I44" s="78" t="s">
        <v>230</v>
      </c>
      <c r="J44" s="77"/>
      <c r="K44" s="78" t="s">
        <v>286</v>
      </c>
      <c r="L44" s="83"/>
      <c r="M44" s="83">
        <v>4</v>
      </c>
    </row>
    <row r="45" spans="1:13" ht="17.25">
      <c r="A45" s="80" t="s">
        <v>189</v>
      </c>
      <c r="B45" s="81" t="s">
        <v>202</v>
      </c>
      <c r="C45" s="77"/>
      <c r="D45" s="77"/>
      <c r="E45" s="78">
        <v>-0.05</v>
      </c>
      <c r="F45" s="78">
        <v>1</v>
      </c>
      <c r="G45" s="79" t="s">
        <v>212</v>
      </c>
      <c r="H45" s="78">
        <v>4</v>
      </c>
      <c r="I45" s="78" t="s">
        <v>231</v>
      </c>
      <c r="J45" s="77"/>
      <c r="K45" s="78" t="s">
        <v>286</v>
      </c>
      <c r="L45" s="83"/>
      <c r="M45" s="83">
        <v>4</v>
      </c>
    </row>
    <row r="46" spans="1:13" ht="17.25">
      <c r="A46" s="80" t="s">
        <v>190</v>
      </c>
      <c r="B46" s="81" t="s">
        <v>208</v>
      </c>
      <c r="C46" s="77"/>
      <c r="D46" s="77"/>
      <c r="E46" s="78">
        <v>-0.05</v>
      </c>
      <c r="F46" s="78">
        <v>1</v>
      </c>
      <c r="G46" s="79" t="s">
        <v>213</v>
      </c>
      <c r="H46" s="78">
        <v>4</v>
      </c>
      <c r="I46" s="78" t="s">
        <v>232</v>
      </c>
      <c r="J46" s="77"/>
      <c r="K46" s="78" t="s">
        <v>286</v>
      </c>
      <c r="L46" s="83"/>
      <c r="M46" s="83">
        <v>4</v>
      </c>
    </row>
    <row r="47" spans="1:13" ht="17.25">
      <c r="A47" s="80" t="s">
        <v>206</v>
      </c>
      <c r="B47" s="81" t="s">
        <v>207</v>
      </c>
      <c r="C47" s="77"/>
      <c r="D47" s="77"/>
      <c r="E47" s="78">
        <v>-0.05</v>
      </c>
      <c r="F47" s="78">
        <v>1</v>
      </c>
      <c r="G47" s="79" t="s">
        <v>214</v>
      </c>
      <c r="H47" s="78">
        <v>4</v>
      </c>
      <c r="I47" s="78" t="s">
        <v>233</v>
      </c>
      <c r="J47" s="77"/>
      <c r="K47" s="78" t="s">
        <v>156</v>
      </c>
      <c r="L47" s="83"/>
      <c r="M47" s="83">
        <v>4</v>
      </c>
    </row>
    <row r="48" spans="9:12" ht="15.75">
      <c r="I48" s="77"/>
      <c r="L48" s="83"/>
    </row>
    <row r="49" spans="1:13" ht="17.25">
      <c r="A49" s="38" t="s">
        <v>260</v>
      </c>
      <c r="B49" s="81"/>
      <c r="C49" s="77"/>
      <c r="D49" s="77"/>
      <c r="E49" s="77"/>
      <c r="F49" s="78"/>
      <c r="G49" s="82"/>
      <c r="H49" s="77"/>
      <c r="I49" s="78"/>
      <c r="J49" s="77"/>
      <c r="M49" s="83"/>
    </row>
    <row r="50" spans="1:13" ht="46.5">
      <c r="A50" s="80" t="s">
        <v>261</v>
      </c>
      <c r="B50" s="81" t="s">
        <v>262</v>
      </c>
      <c r="C50" s="77"/>
      <c r="D50" s="77"/>
      <c r="E50" s="78">
        <v>6.5</v>
      </c>
      <c r="F50" s="78">
        <v>10</v>
      </c>
      <c r="G50" s="79" t="s">
        <v>263</v>
      </c>
      <c r="H50" s="78">
        <v>1</v>
      </c>
      <c r="I50" s="78" t="s">
        <v>264</v>
      </c>
      <c r="J50" s="92" t="s">
        <v>272</v>
      </c>
      <c r="K50" s="78" t="s">
        <v>286</v>
      </c>
      <c r="M50" s="83">
        <v>2</v>
      </c>
    </row>
    <row r="52" spans="12:13" ht="15.75">
      <c r="L52" s="84" t="s">
        <v>237</v>
      </c>
      <c r="M52" s="83">
        <f>SUM(M29:M50)</f>
        <v>128</v>
      </c>
    </row>
  </sheetData>
  <mergeCells count="3">
    <mergeCell ref="A21:O21"/>
    <mergeCell ref="A22:O22"/>
    <mergeCell ref="B36:D36"/>
  </mergeCells>
  <printOptions/>
  <pageMargins left="0.62" right="0.67" top="1" bottom="1" header="0.5" footer="0.5"/>
  <pageSetup horizontalDpi="300" verticalDpi="300" orientation="landscape" scale="69" r:id="rId1"/>
  <headerFooter alignWithMargins="0">
    <oddFooter>&amp;C/net/isff/projects/CUPIDO06/doc/SiteSummary.xls&amp;R&amp;D</oddFooter>
  </headerFooter>
  <rowBreaks count="1" manualBreakCount="1">
    <brk id="20" max="14" man="1"/>
  </rowBreaks>
</worksheet>
</file>

<file path=xl/worksheets/sheet2.xml><?xml version="1.0" encoding="utf-8"?>
<worksheet xmlns="http://schemas.openxmlformats.org/spreadsheetml/2006/main" xmlns:r="http://schemas.openxmlformats.org/officeDocument/2006/relationships">
  <dimension ref="A1:M18"/>
  <sheetViews>
    <sheetView zoomScale="80" zoomScaleNormal="80" workbookViewId="0" topLeftCell="A1">
      <selection activeCell="H27" sqref="H27"/>
    </sheetView>
  </sheetViews>
  <sheetFormatPr defaultColWidth="9.140625" defaultRowHeight="12.75"/>
  <cols>
    <col min="1" max="1" width="13.421875" style="0" customWidth="1"/>
    <col min="2" max="2" width="6.421875" style="0" customWidth="1"/>
    <col min="3" max="3" width="13.28125" style="0" customWidth="1"/>
    <col min="4" max="4" width="13.00390625" style="0" customWidth="1"/>
    <col min="5" max="5" width="7.57421875" style="0" customWidth="1"/>
    <col min="7" max="7" width="8.00390625" style="0" customWidth="1"/>
    <col min="8" max="8" width="12.00390625" style="0" customWidth="1"/>
    <col min="9" max="9" width="10.7109375" style="0" customWidth="1"/>
    <col min="10" max="10" width="11.00390625" style="0" customWidth="1"/>
    <col min="11" max="11" width="10.8515625" style="0" customWidth="1"/>
    <col min="13" max="13" width="51.8515625" style="0" customWidth="1"/>
  </cols>
  <sheetData>
    <row r="1" ht="20.25">
      <c r="A1" s="5" t="s">
        <v>53</v>
      </c>
    </row>
    <row r="2" spans="4:9" ht="12.75">
      <c r="D2" s="26" t="s">
        <v>4</v>
      </c>
      <c r="F2" s="99" t="s">
        <v>11</v>
      </c>
      <c r="G2" s="99"/>
      <c r="H2" s="99"/>
      <c r="I2" s="1"/>
    </row>
    <row r="3" spans="2:13" ht="12.75">
      <c r="B3" s="23" t="s">
        <v>67</v>
      </c>
      <c r="C3" s="2"/>
      <c r="F3" s="97" t="s">
        <v>16</v>
      </c>
      <c r="G3" s="98"/>
      <c r="H3" s="2" t="s">
        <v>17</v>
      </c>
      <c r="I3" s="3" t="s">
        <v>43</v>
      </c>
      <c r="J3" s="100" t="s">
        <v>66</v>
      </c>
      <c r="K3" s="101"/>
      <c r="L3" s="102"/>
      <c r="M3" s="23"/>
    </row>
    <row r="4" spans="2:13" ht="12.75">
      <c r="B4" s="23"/>
      <c r="C4" s="3" t="s">
        <v>5</v>
      </c>
      <c r="D4" s="1" t="s">
        <v>6</v>
      </c>
      <c r="E4" s="1" t="s">
        <v>7</v>
      </c>
      <c r="F4" s="3" t="s">
        <v>5</v>
      </c>
      <c r="G4" s="4" t="s">
        <v>7</v>
      </c>
      <c r="H4" s="3" t="s">
        <v>5</v>
      </c>
      <c r="I4" s="3" t="s">
        <v>42</v>
      </c>
      <c r="J4" s="30" t="s">
        <v>46</v>
      </c>
      <c r="K4" s="31" t="s">
        <v>47</v>
      </c>
      <c r="L4" s="27" t="s">
        <v>57</v>
      </c>
      <c r="M4" s="28" t="s">
        <v>65</v>
      </c>
    </row>
    <row r="5" spans="1:13" ht="27.75" customHeight="1">
      <c r="A5" s="6" t="s">
        <v>45</v>
      </c>
      <c r="B5" s="24" t="s">
        <v>12</v>
      </c>
      <c r="C5" s="9" t="s">
        <v>13</v>
      </c>
      <c r="D5" s="8" t="s">
        <v>13</v>
      </c>
      <c r="E5" s="7" t="s">
        <v>13</v>
      </c>
      <c r="F5" s="9" t="s">
        <v>13</v>
      </c>
      <c r="G5" s="8" t="s">
        <v>13</v>
      </c>
      <c r="H5" s="10" t="s">
        <v>13</v>
      </c>
      <c r="I5" s="10" t="s">
        <v>13</v>
      </c>
      <c r="J5" s="17" t="s">
        <v>48</v>
      </c>
      <c r="K5" s="32" t="s">
        <v>49</v>
      </c>
      <c r="L5" s="27"/>
      <c r="M5" s="29" t="s">
        <v>68</v>
      </c>
    </row>
    <row r="6" spans="1:13" ht="27.75" customHeight="1">
      <c r="A6" s="6" t="s">
        <v>70</v>
      </c>
      <c r="B6" s="24" t="s">
        <v>12</v>
      </c>
      <c r="C6" s="9" t="s">
        <v>8</v>
      </c>
      <c r="D6" s="8" t="s">
        <v>9</v>
      </c>
      <c r="E6" s="8" t="s">
        <v>10</v>
      </c>
      <c r="F6" s="9" t="s">
        <v>13</v>
      </c>
      <c r="G6" s="8" t="s">
        <v>13</v>
      </c>
      <c r="H6" s="10" t="s">
        <v>13</v>
      </c>
      <c r="I6" s="10" t="s">
        <v>13</v>
      </c>
      <c r="J6" s="18" t="s">
        <v>32</v>
      </c>
      <c r="K6" s="32" t="s">
        <v>33</v>
      </c>
      <c r="L6" s="27">
        <v>4244</v>
      </c>
      <c r="M6" s="29"/>
    </row>
    <row r="7" spans="1:13" ht="27.75" customHeight="1">
      <c r="A7" s="6" t="s">
        <v>0</v>
      </c>
      <c r="B7" s="24"/>
      <c r="C7" s="9" t="s">
        <v>18</v>
      </c>
      <c r="D7" s="11" t="s">
        <v>27</v>
      </c>
      <c r="E7" s="11" t="s">
        <v>27</v>
      </c>
      <c r="F7" s="9" t="s">
        <v>18</v>
      </c>
      <c r="G7" s="11" t="s">
        <v>27</v>
      </c>
      <c r="H7" s="12" t="s">
        <v>44</v>
      </c>
      <c r="I7" s="10" t="s">
        <v>13</v>
      </c>
      <c r="J7" s="19" t="s">
        <v>50</v>
      </c>
      <c r="K7" s="32" t="s">
        <v>51</v>
      </c>
      <c r="L7" s="27"/>
      <c r="M7" s="29" t="s">
        <v>69</v>
      </c>
    </row>
    <row r="8" spans="1:13" ht="27.75" customHeight="1">
      <c r="A8" s="6" t="s">
        <v>1</v>
      </c>
      <c r="B8" s="24" t="s">
        <v>12</v>
      </c>
      <c r="C8" s="9" t="s">
        <v>14</v>
      </c>
      <c r="D8" s="8" t="s">
        <v>19</v>
      </c>
      <c r="E8" s="8" t="s">
        <v>20</v>
      </c>
      <c r="F8" s="13" t="s">
        <v>14</v>
      </c>
      <c r="G8" s="7" t="s">
        <v>21</v>
      </c>
      <c r="H8" s="9" t="s">
        <v>13</v>
      </c>
      <c r="I8" s="9" t="s">
        <v>22</v>
      </c>
      <c r="J8" s="20" t="s">
        <v>30</v>
      </c>
      <c r="K8" s="33" t="s">
        <v>31</v>
      </c>
      <c r="L8" s="27">
        <v>4560</v>
      </c>
      <c r="M8" s="29"/>
    </row>
    <row r="9" spans="1:13" ht="27.75" customHeight="1">
      <c r="A9" s="6" t="s">
        <v>60</v>
      </c>
      <c r="B9" s="25"/>
      <c r="C9" s="9" t="s">
        <v>14</v>
      </c>
      <c r="D9" s="8" t="s">
        <v>15</v>
      </c>
      <c r="E9" s="8" t="s">
        <v>10</v>
      </c>
      <c r="F9" s="9" t="s">
        <v>13</v>
      </c>
      <c r="G9" s="8" t="s">
        <v>13</v>
      </c>
      <c r="H9" s="10" t="s">
        <v>13</v>
      </c>
      <c r="I9" s="10" t="s">
        <v>22</v>
      </c>
      <c r="J9" s="21" t="s">
        <v>28</v>
      </c>
      <c r="K9" s="34" t="s">
        <v>29</v>
      </c>
      <c r="L9" s="27"/>
      <c r="M9" s="29"/>
    </row>
    <row r="10" spans="1:13" ht="27.75" customHeight="1">
      <c r="A10" s="6" t="s">
        <v>59</v>
      </c>
      <c r="B10" s="25"/>
      <c r="C10" s="9" t="s">
        <v>13</v>
      </c>
      <c r="D10" s="8" t="s">
        <v>13</v>
      </c>
      <c r="E10" s="7" t="s">
        <v>13</v>
      </c>
      <c r="F10" s="9" t="s">
        <v>13</v>
      </c>
      <c r="G10" s="8" t="s">
        <v>13</v>
      </c>
      <c r="H10" s="10" t="s">
        <v>13</v>
      </c>
      <c r="I10" s="10" t="s">
        <v>26</v>
      </c>
      <c r="J10" s="17" t="s">
        <v>34</v>
      </c>
      <c r="K10" s="32" t="s">
        <v>35</v>
      </c>
      <c r="L10" s="27"/>
      <c r="M10" s="29"/>
    </row>
    <row r="11" spans="1:13" ht="27.75" customHeight="1">
      <c r="A11" s="6" t="s">
        <v>2</v>
      </c>
      <c r="B11" s="25"/>
      <c r="C11" s="9" t="s">
        <v>13</v>
      </c>
      <c r="D11" s="8" t="s">
        <v>13</v>
      </c>
      <c r="E11" s="7" t="s">
        <v>13</v>
      </c>
      <c r="F11" s="9" t="s">
        <v>13</v>
      </c>
      <c r="G11" s="8" t="s">
        <v>13</v>
      </c>
      <c r="H11" s="10" t="s">
        <v>22</v>
      </c>
      <c r="I11" s="10" t="s">
        <v>24</v>
      </c>
      <c r="J11" s="17" t="s">
        <v>36</v>
      </c>
      <c r="K11" s="32" t="s">
        <v>37</v>
      </c>
      <c r="L11" s="27">
        <v>2852</v>
      </c>
      <c r="M11" s="29"/>
    </row>
    <row r="12" spans="1:13" ht="27.75" customHeight="1">
      <c r="A12" s="6" t="s">
        <v>58</v>
      </c>
      <c r="B12" s="25"/>
      <c r="C12" s="9" t="s">
        <v>13</v>
      </c>
      <c r="D12" s="8" t="s">
        <v>13</v>
      </c>
      <c r="E12" s="7" t="s">
        <v>13</v>
      </c>
      <c r="F12" s="9" t="s">
        <v>13</v>
      </c>
      <c r="G12" s="8" t="s">
        <v>13</v>
      </c>
      <c r="H12" s="10" t="s">
        <v>23</v>
      </c>
      <c r="I12" s="10" t="s">
        <v>26</v>
      </c>
      <c r="J12" s="17" t="s">
        <v>38</v>
      </c>
      <c r="K12" s="32" t="s">
        <v>39</v>
      </c>
      <c r="L12" s="27">
        <v>3210</v>
      </c>
      <c r="M12" s="29"/>
    </row>
    <row r="13" spans="1:13" ht="27.75" customHeight="1">
      <c r="A13" s="6" t="s">
        <v>52</v>
      </c>
      <c r="B13" s="24" t="s">
        <v>12</v>
      </c>
      <c r="C13" s="9" t="s">
        <v>13</v>
      </c>
      <c r="D13" s="8" t="s">
        <v>13</v>
      </c>
      <c r="E13" s="7" t="s">
        <v>13</v>
      </c>
      <c r="F13" s="9" t="s">
        <v>13</v>
      </c>
      <c r="G13" s="8" t="s">
        <v>13</v>
      </c>
      <c r="H13" s="10" t="s">
        <v>23</v>
      </c>
      <c r="I13" s="10" t="s">
        <v>25</v>
      </c>
      <c r="J13" s="17" t="s">
        <v>40</v>
      </c>
      <c r="K13" s="32" t="s">
        <v>41</v>
      </c>
      <c r="L13" s="27">
        <v>3242</v>
      </c>
      <c r="M13" s="29"/>
    </row>
    <row r="14" spans="1:13" ht="27.75" customHeight="1">
      <c r="A14" s="6" t="s">
        <v>3</v>
      </c>
      <c r="B14" s="25"/>
      <c r="C14" s="9" t="s">
        <v>13</v>
      </c>
      <c r="D14" s="8" t="s">
        <v>13</v>
      </c>
      <c r="E14" s="7" t="s">
        <v>13</v>
      </c>
      <c r="F14" s="9" t="s">
        <v>14</v>
      </c>
      <c r="G14" s="8" t="s">
        <v>21</v>
      </c>
      <c r="H14" s="10" t="s">
        <v>13</v>
      </c>
      <c r="I14" s="10" t="s">
        <v>13</v>
      </c>
      <c r="J14" s="22"/>
      <c r="K14" s="35"/>
      <c r="L14" s="27"/>
      <c r="M14" s="37" t="s">
        <v>64</v>
      </c>
    </row>
    <row r="15" spans="1:11" ht="25.5">
      <c r="A15" s="16" t="s">
        <v>56</v>
      </c>
      <c r="J15" s="14" t="s">
        <v>54</v>
      </c>
      <c r="K15" s="15" t="s">
        <v>55</v>
      </c>
    </row>
    <row r="18" spans="1:5" ht="12.75">
      <c r="A18" t="s">
        <v>62</v>
      </c>
      <c r="C18" s="36" t="s">
        <v>61</v>
      </c>
      <c r="E18" t="s">
        <v>63</v>
      </c>
    </row>
  </sheetData>
  <mergeCells count="3">
    <mergeCell ref="F3:G3"/>
    <mergeCell ref="F2:H2"/>
    <mergeCell ref="J3:L3"/>
  </mergeCells>
  <hyperlinks>
    <hyperlink ref="C18" r:id="rId1" display="IridiumPhoneCostEstimator"/>
  </hyperlinks>
  <printOptions/>
  <pageMargins left="0.75" right="0.75" top="1" bottom="1" header="0.5" footer="0.5"/>
  <pageSetup horizontalDpi="1200" verticalDpi="12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NCAR/UCAR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Gregory S. Poulos</cp:lastModifiedBy>
  <cp:lastPrinted>2006-05-18T15:20:38Z</cp:lastPrinted>
  <dcterms:created xsi:type="dcterms:W3CDTF">2005-09-26T20:26:09Z</dcterms:created>
  <dcterms:modified xsi:type="dcterms:W3CDTF">2006-06-06T18:09:47Z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